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Webpage Resources for Business\Travel\"/>
    </mc:Choice>
  </mc:AlternateContent>
  <bookViews>
    <workbookView xWindow="0" yWindow="1950" windowWidth="17010" windowHeight="9825"/>
  </bookViews>
  <sheets>
    <sheet name="Travel Voucher" sheetId="1" r:id="rId1"/>
  </sheets>
  <definedNames>
    <definedName name="_xlnm.Print_Area" localSheetId="0">'Travel Voucher'!$B$1:$K$57</definedName>
  </definedNames>
  <calcPr calcId="162913"/>
</workbook>
</file>

<file path=xl/calcChain.xml><?xml version="1.0" encoding="utf-8"?>
<calcChain xmlns="http://schemas.openxmlformats.org/spreadsheetml/2006/main">
  <c r="K45" i="1" l="1"/>
  <c r="K46" i="1"/>
  <c r="K47" i="1"/>
  <c r="N26" i="1"/>
  <c r="K44" i="1"/>
  <c r="K16" i="1"/>
  <c r="M16" i="1"/>
  <c r="K15" i="1"/>
  <c r="N15" i="1"/>
  <c r="M18" i="1"/>
  <c r="H21" i="1"/>
  <c r="K21" i="1"/>
  <c r="K43" i="1"/>
  <c r="K22" i="1"/>
  <c r="N22" i="1" s="1"/>
  <c r="K23" i="1"/>
  <c r="M23" i="1"/>
  <c r="K27" i="1"/>
  <c r="K28" i="1"/>
  <c r="K29" i="1"/>
  <c r="K30" i="1"/>
  <c r="K35" i="1" s="1"/>
  <c r="K36" i="1" s="1"/>
  <c r="K38" i="1" s="1"/>
  <c r="K31" i="1"/>
  <c r="K32" i="1"/>
  <c r="K33" i="1"/>
  <c r="K34" i="1"/>
  <c r="J35" i="1"/>
  <c r="I35" i="1"/>
  <c r="H35" i="1"/>
  <c r="G35" i="1"/>
  <c r="F35" i="1"/>
  <c r="M26" i="1"/>
  <c r="E35" i="1"/>
  <c r="D35" i="1"/>
  <c r="N35" i="1" s="1"/>
  <c r="C35" i="1"/>
  <c r="B28" i="1"/>
  <c r="B29" i="1" s="1"/>
  <c r="B30" i="1" s="1"/>
  <c r="B31" i="1" s="1"/>
  <c r="B32" i="1" s="1"/>
  <c r="B33" i="1" s="1"/>
  <c r="B34" i="1" s="1"/>
  <c r="M35" i="1"/>
  <c r="K42" i="1" s="1"/>
  <c r="N16" i="1"/>
  <c r="N23" i="1"/>
  <c r="H37" i="1"/>
  <c r="K37" i="1" s="1"/>
  <c r="K48" i="1" l="1"/>
</calcChain>
</file>

<file path=xl/comments1.xml><?xml version="1.0" encoding="utf-8"?>
<comments xmlns="http://schemas.openxmlformats.org/spreadsheetml/2006/main">
  <authors>
    <author>dburli</author>
  </authors>
  <commentList>
    <comment ref="H2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eligibility based on departure/arrival times and any meals provided by conference/meeting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<sst xmlns="http://schemas.openxmlformats.org/spreadsheetml/2006/main" count="135" uniqueCount="107">
  <si>
    <t xml:space="preserve"> </t>
  </si>
  <si>
    <t>DEPARTURE TIME :</t>
  </si>
  <si>
    <t xml:space="preserve">         FIRST DAY</t>
  </si>
  <si>
    <t xml:space="preserve">             LAST DAY</t>
  </si>
  <si>
    <t xml:space="preserve">TOTAL </t>
  </si>
  <si>
    <t>ARRIVAL TIME :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</si>
  <si>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</si>
  <si>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</si>
  <si>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</si>
  <si>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</si>
  <si>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</si>
  <si>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</si>
  <si>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</si>
  <si>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</si>
  <si>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</si>
  <si>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</si>
  <si>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</si>
  <si>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</si>
  <si>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</si>
  <si>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</si>
  <si>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</si>
  <si>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</si>
  <si>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</si>
  <si>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PHONE</t>
  </si>
  <si>
    <t>BAG.</t>
  </si>
  <si>
    <t>TRAVEL</t>
  </si>
  <si>
    <t>BKFAST</t>
  </si>
  <si>
    <t>LUNCH</t>
  </si>
  <si>
    <t>DINNER</t>
  </si>
  <si>
    <t>LODGING</t>
  </si>
  <si>
    <t>BUS</t>
  </si>
  <si>
    <t>STORAGE</t>
  </si>
  <si>
    <t>CALLS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</si>
  <si>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</si>
  <si>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</si>
  <si>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</si>
  <si>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</si>
  <si>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</si>
  <si>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</si>
  <si>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</si>
  <si>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</si>
  <si>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</si>
  <si>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</si>
  <si>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</si>
  <si>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</si>
  <si>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</si>
  <si>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</si>
  <si>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</si>
  <si>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</si>
  <si>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</si>
  <si>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</si>
  <si>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</si>
  <si>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</si>
  <si>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</si>
  <si>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</si>
  <si>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</si>
  <si>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</si>
  <si>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</si>
  <si>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</si>
  <si>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</si>
  <si>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</si>
  <si>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</si>
  <si>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</si>
  <si>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</si>
  <si>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</si>
  <si>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</si>
  <si>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</si>
  <si>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</si>
  <si>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</si>
  <si>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</si>
  <si>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</si>
  <si>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</si>
  <si>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</si>
  <si>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</si>
  <si>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</si>
  <si>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</si>
  <si>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</si>
  <si>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</si>
  <si>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</si>
  <si>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</si>
  <si>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</si>
  <si>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</si>
  <si>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</si>
  <si>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I certify that the expenses claimed on this voucher were incurred for LSUHSC business.</t>
  </si>
  <si>
    <t>*TRAVELER VENDOR #:</t>
  </si>
  <si>
    <t>*TRAVELER:</t>
  </si>
  <si>
    <t>*DEPARTMENT:</t>
  </si>
  <si>
    <t>*DEPARTMENT LOCATION:</t>
  </si>
  <si>
    <t xml:space="preserve">  *DESTINATION #1:</t>
  </si>
  <si>
    <t xml:space="preserve">  *DESTINATION #2:</t>
  </si>
  <si>
    <t>*PURPOSE OF TRIP:</t>
  </si>
  <si>
    <t>*Traveler's Signature</t>
  </si>
  <si>
    <t>*Empl ID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</si>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</sst>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</numFmts>
  <fonts count="49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7"/>
      <color indexed="8"/>
      <name val="Arial"/>
      <family val="2"/>
    </font>
    <font>
      <b/>
      <u/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9" fillId="0" borderId="6" xfId="0" applyFont="1" applyBorder="1" applyProtection="1">
      <protection locked="0"/>
    </xf>
    <xf numFmtId="0" fontId="6" fillId="4" borderId="2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Protection="1"/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39" fontId="4" fillId="0" borderId="26" xfId="0" applyNumberFormat="1" applyFont="1" applyBorder="1" applyProtection="1"/>
    <xf numFmtId="166" fontId="16" fillId="0" borderId="27" xfId="0" applyNumberFormat="1" applyFont="1" applyBorder="1" applyAlignment="1" applyProtection="1">
      <alignment horizontal="center"/>
    </xf>
    <xf numFmtId="0" fontId="10" fillId="0" borderId="28" xfId="0" applyFont="1" applyBorder="1" applyProtection="1"/>
    <xf numFmtId="39" fontId="16" fillId="0" borderId="29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quotePrefix="1" applyFont="1" applyAlignment="1" applyProtection="1">
      <alignment horizontal="left"/>
    </xf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9" xfId="0" applyFont="1" applyBorder="1" applyProtection="1"/>
    <xf numFmtId="0" fontId="16" fillId="0" borderId="10" xfId="0" applyFont="1" applyBorder="1" applyProtection="1"/>
    <xf numFmtId="0" fontId="16" fillId="0" borderId="13" xfId="0" applyFont="1" applyBorder="1" applyProtection="1"/>
    <xf numFmtId="39" fontId="4" fillId="0" borderId="3" xfId="0" applyNumberFormat="1" applyFont="1" applyBorder="1" applyProtection="1"/>
    <xf numFmtId="164" fontId="21" fillId="6" borderId="30" xfId="0" quotePrefix="1" applyNumberFormat="1" applyFont="1" applyFill="1" applyBorder="1" applyAlignment="1" applyProtection="1">
      <alignment horizontal="center"/>
    </xf>
    <xf numFmtId="164" fontId="21" fillId="6" borderId="30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30" xfId="0" quotePrefix="1" applyFont="1" applyFill="1" applyBorder="1" applyAlignment="1" applyProtection="1">
      <alignment horizontal="center"/>
    </xf>
    <xf numFmtId="0" fontId="21" fillId="6" borderId="30" xfId="0" applyFont="1" applyFill="1" applyBorder="1" applyProtection="1"/>
    <xf numFmtId="39" fontId="21" fillId="6" borderId="30" xfId="0" applyNumberFormat="1" applyFont="1" applyFill="1" applyBorder="1" applyAlignment="1" applyProtection="1">
      <alignment horizontal="center"/>
    </xf>
    <xf numFmtId="164" fontId="23" fillId="0" borderId="31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164" fontId="23" fillId="0" borderId="32" xfId="0" applyNumberFormat="1" applyFont="1" applyBorder="1" applyAlignment="1" applyProtection="1">
      <alignment horizontal="center"/>
    </xf>
    <xf numFmtId="0" fontId="9" fillId="0" borderId="32" xfId="0" applyFont="1" applyBorder="1" applyProtection="1"/>
    <xf numFmtId="164" fontId="23" fillId="0" borderId="23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3" xfId="0" applyFont="1" applyBorder="1" applyProtection="1"/>
    <xf numFmtId="0" fontId="11" fillId="0" borderId="34" xfId="0" applyFont="1" applyBorder="1" applyProtection="1"/>
    <xf numFmtId="0" fontId="14" fillId="0" borderId="34" xfId="0" applyFont="1" applyBorder="1" applyProtection="1"/>
    <xf numFmtId="164" fontId="4" fillId="0" borderId="25" xfId="0" applyNumberFormat="1" applyFont="1" applyBorder="1" applyProtection="1"/>
    <xf numFmtId="0" fontId="16" fillId="0" borderId="34" xfId="0" applyFont="1" applyBorder="1" applyProtection="1"/>
    <xf numFmtId="0" fontId="4" fillId="0" borderId="34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5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6" xfId="0" applyBorder="1" applyAlignment="1"/>
    <xf numFmtId="0" fontId="2" fillId="0" borderId="37" xfId="0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center" wrapText="1"/>
    </xf>
    <xf numFmtId="0" fontId="28" fillId="0" borderId="36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4" fillId="0" borderId="38" xfId="0" applyFont="1" applyFill="1" applyBorder="1" applyAlignment="1" applyProtection="1"/>
    <xf numFmtId="0" fontId="28" fillId="0" borderId="38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7" xfId="0" applyFont="1" applyBorder="1" applyAlignment="1" applyProtection="1">
      <alignment horizontal="left" wrapText="1"/>
    </xf>
    <xf numFmtId="0" fontId="15" fillId="0" borderId="37" xfId="0" applyFont="1" applyFill="1" applyBorder="1" applyAlignment="1" applyProtection="1">
      <alignment horizontal="left"/>
    </xf>
    <xf numFmtId="0" fontId="15" fillId="0" borderId="39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165" fontId="12" fillId="9" borderId="40" xfId="0" applyNumberFormat="1" applyFont="1" applyFill="1" applyBorder="1" applyProtection="1">
      <protection locked="0"/>
    </xf>
    <xf numFmtId="165" fontId="12" fillId="9" borderId="41" xfId="0" applyNumberFormat="1" applyFont="1" applyFill="1" applyBorder="1" applyProtection="1">
      <protection locked="0"/>
    </xf>
    <xf numFmtId="165" fontId="12" fillId="9" borderId="0" xfId="0" applyNumberFormat="1" applyFont="1" applyFill="1" applyProtection="1">
      <protection locked="0"/>
    </xf>
    <xf numFmtId="39" fontId="6" fillId="9" borderId="24" xfId="0" applyNumberFormat="1" applyFont="1" applyFill="1" applyBorder="1" applyProtection="1">
      <protection locked="0"/>
    </xf>
    <xf numFmtId="167" fontId="22" fillId="10" borderId="42" xfId="0" applyNumberFormat="1" applyFont="1" applyFill="1" applyBorder="1" applyAlignment="1" applyProtection="1">
      <alignment horizontal="center"/>
      <protection locked="0"/>
    </xf>
    <xf numFmtId="49" fontId="22" fillId="10" borderId="43" xfId="0" applyNumberFormat="1" applyFont="1" applyFill="1" applyBorder="1" applyAlignment="1" applyProtection="1">
      <alignment horizontal="center"/>
      <protection locked="0"/>
    </xf>
    <xf numFmtId="165" fontId="12" fillId="9" borderId="0" xfId="0" applyNumberFormat="1" applyFont="1" applyFill="1" applyBorder="1" applyProtection="1"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6" fillId="4" borderId="44" xfId="0" applyFont="1" applyFill="1" applyBorder="1" applyProtection="1">
      <protection locked="0"/>
    </xf>
    <xf numFmtId="0" fontId="9" fillId="0" borderId="45" xfId="0" applyFont="1" applyBorder="1" applyProtection="1">
      <protection locked="0"/>
    </xf>
    <xf numFmtId="0" fontId="24" fillId="9" borderId="2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165" fontId="12" fillId="9" borderId="46" xfId="0" applyNumberFormat="1" applyFont="1" applyFill="1" applyBorder="1" applyProtection="1">
      <protection locked="0"/>
    </xf>
    <xf numFmtId="0" fontId="41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6" fillId="0" borderId="1" xfId="0" applyNumberFormat="1" applyFont="1" applyBorder="1" applyAlignment="1" applyProtection="1">
      <alignment horizontal="left"/>
    </xf>
    <xf numFmtId="0" fontId="38" fillId="0" borderId="47" xfId="0" applyFont="1" applyBorder="1" applyProtection="1"/>
    <xf numFmtId="0" fontId="38" fillId="0" borderId="48" xfId="0" applyFont="1" applyBorder="1" applyProtection="1"/>
    <xf numFmtId="0" fontId="38" fillId="0" borderId="49" xfId="0" applyFont="1" applyBorder="1" applyProtection="1"/>
    <xf numFmtId="0" fontId="38" fillId="0" borderId="50" xfId="0" applyFont="1" applyBorder="1" applyProtection="1"/>
    <xf numFmtId="0" fontId="7" fillId="0" borderId="36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51" xfId="0" applyFont="1" applyBorder="1" applyAlignment="1" applyProtection="1">
      <alignment horizontal="center"/>
    </xf>
    <xf numFmtId="0" fontId="39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8" fillId="0" borderId="52" xfId="0" applyFont="1" applyBorder="1" applyProtection="1"/>
    <xf numFmtId="0" fontId="38" fillId="0" borderId="53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6" fillId="10" borderId="1" xfId="0" applyFont="1" applyFill="1" applyBorder="1" applyAlignment="1" applyProtection="1">
      <alignment horizontal="left"/>
    </xf>
    <xf numFmtId="0" fontId="36" fillId="10" borderId="54" xfId="0" applyFont="1" applyFill="1" applyBorder="1" applyAlignment="1" applyProtection="1">
      <alignment horizontal="left"/>
    </xf>
    <xf numFmtId="0" fontId="36" fillId="10" borderId="16" xfId="0" applyFont="1" applyFill="1" applyBorder="1" applyAlignment="1" applyProtection="1">
      <alignment horizontal="left"/>
    </xf>
    <xf numFmtId="0" fontId="42" fillId="10" borderId="43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6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30" xfId="0" applyNumberFormat="1" applyFont="1" applyBorder="1" applyProtection="1"/>
    <xf numFmtId="2" fontId="7" fillId="0" borderId="55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6" xfId="0" applyNumberFormat="1" applyFont="1" applyFill="1" applyBorder="1" applyProtection="1"/>
    <xf numFmtId="43" fontId="6" fillId="12" borderId="30" xfId="0" applyNumberFormat="1" applyFont="1" applyFill="1" applyBorder="1" applyProtection="1"/>
    <xf numFmtId="43" fontId="6" fillId="9" borderId="56" xfId="0" applyNumberFormat="1" applyFont="1" applyFill="1" applyBorder="1" applyProtection="1"/>
    <xf numFmtId="1" fontId="24" fillId="9" borderId="41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9" xfId="0" applyFont="1" applyBorder="1" applyAlignment="1" applyProtection="1">
      <alignment horizontal="center"/>
    </xf>
    <xf numFmtId="0" fontId="10" fillId="13" borderId="21" xfId="0" applyFont="1" applyFill="1" applyBorder="1" applyProtection="1"/>
    <xf numFmtId="0" fontId="10" fillId="13" borderId="25" xfId="0" applyFont="1" applyFill="1" applyBorder="1" applyProtection="1"/>
    <xf numFmtId="0" fontId="7" fillId="0" borderId="34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7" xfId="1" applyFont="1" applyFill="1" applyBorder="1"/>
    <xf numFmtId="43" fontId="24" fillId="0" borderId="11" xfId="0" applyNumberFormat="1" applyFont="1" applyFill="1" applyBorder="1" applyProtection="1"/>
    <xf numFmtId="0" fontId="35" fillId="0" borderId="58" xfId="0" applyFont="1" applyBorder="1" applyAlignment="1" applyProtection="1">
      <alignment horizontal="center" wrapText="1"/>
    </xf>
    <xf numFmtId="43" fontId="16" fillId="13" borderId="30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0" fontId="42" fillId="10" borderId="3" xfId="0" applyFont="1" applyFill="1" applyBorder="1" applyAlignment="1" applyProtection="1">
      <alignment horizontal="center"/>
      <protection locked="0"/>
    </xf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3" fillId="0" borderId="11" xfId="0" applyNumberFormat="1" applyFont="1" applyBorder="1" applyProtection="1"/>
    <xf numFmtId="4" fontId="43" fillId="10" borderId="1" xfId="0" applyNumberFormat="1" applyFont="1" applyFill="1" applyBorder="1" applyProtection="1"/>
    <xf numFmtId="2" fontId="43" fillId="9" borderId="1" xfId="0" applyNumberFormat="1" applyFont="1" applyFill="1" applyBorder="1" applyProtection="1">
      <protection locked="0"/>
    </xf>
    <xf numFmtId="2" fontId="43" fillId="10" borderId="1" xfId="0" applyNumberFormat="1" applyFont="1" applyFill="1" applyBorder="1" applyProtection="1"/>
    <xf numFmtId="0" fontId="9" fillId="0" borderId="32" xfId="0" applyFont="1" applyFill="1" applyBorder="1" applyProtection="1"/>
    <xf numFmtId="0" fontId="9" fillId="0" borderId="23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30" xfId="1" applyFont="1" applyBorder="1" applyProtection="1"/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7" xfId="0" applyFont="1" applyBorder="1" applyAlignment="1" applyProtection="1">
      <alignment horizontal="center" vertical="top" wrapText="1"/>
    </xf>
    <xf numFmtId="0" fontId="7" fillId="0" borderId="38" xfId="0" applyFont="1" applyBorder="1" applyAlignment="1" applyProtection="1">
      <alignment horizontal="center" vertical="top" wrapText="1"/>
    </xf>
    <xf numFmtId="0" fontId="27" fillId="0" borderId="36" xfId="0" applyFont="1" applyBorder="1" applyAlignment="1">
      <alignment horizontal="center" vertical="top"/>
    </xf>
    <xf numFmtId="49" fontId="22" fillId="10" borderId="64" xfId="0" applyNumberFormat="1" applyFont="1" applyFill="1" applyBorder="1" applyAlignment="1" applyProtection="1">
      <alignment horizontal="center"/>
      <protection locked="0"/>
    </xf>
    <xf numFmtId="49" fontId="22" fillId="10" borderId="23" xfId="0" applyNumberFormat="1" applyFont="1" applyFill="1" applyBorder="1" applyAlignment="1" applyProtection="1">
      <alignment horizontal="center"/>
      <protection locked="0"/>
    </xf>
    <xf numFmtId="0" fontId="4" fillId="10" borderId="34" xfId="0" applyNumberFormat="1" applyFont="1" applyFill="1" applyBorder="1" applyAlignment="1" applyProtection="1">
      <protection locked="0"/>
    </xf>
    <xf numFmtId="0" fontId="0" fillId="10" borderId="34" xfId="0" applyNumberFormat="1" applyFill="1" applyBorder="1" applyAlignment="1" applyProtection="1">
      <protection locked="0"/>
    </xf>
    <xf numFmtId="0" fontId="17" fillId="0" borderId="2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5" fillId="0" borderId="60" xfId="0" applyFont="1" applyBorder="1" applyAlignment="1" applyProtection="1">
      <alignment horizontal="left"/>
    </xf>
    <xf numFmtId="0" fontId="0" fillId="0" borderId="61" xfId="0" applyBorder="1" applyAlignment="1"/>
    <xf numFmtId="0" fontId="32" fillId="0" borderId="5" xfId="0" applyFont="1" applyBorder="1" applyAlignment="1" applyProtection="1">
      <alignment horizontal="left" wrapText="1"/>
    </xf>
    <xf numFmtId="0" fontId="34" fillId="0" borderId="1" xfId="0" applyFont="1" applyBorder="1" applyAlignment="1">
      <alignment wrapText="1"/>
    </xf>
    <xf numFmtId="0" fontId="6" fillId="9" borderId="34" xfId="0" applyFont="1" applyFill="1" applyBorder="1" applyAlignment="1" applyProtection="1">
      <protection locked="0"/>
    </xf>
    <xf numFmtId="0" fontId="0" fillId="10" borderId="34" xfId="0" applyFill="1" applyBorder="1" applyAlignment="1"/>
    <xf numFmtId="0" fontId="0" fillId="10" borderId="25" xfId="0" applyFill="1" applyBorder="1" applyAlignment="1"/>
    <xf numFmtId="0" fontId="6" fillId="9" borderId="41" xfId="0" applyFont="1" applyFill="1" applyBorder="1" applyAlignment="1" applyProtection="1">
      <protection locked="0"/>
    </xf>
    <xf numFmtId="0" fontId="0" fillId="10" borderId="41" xfId="0" applyFill="1" applyBorder="1" applyAlignment="1"/>
    <xf numFmtId="0" fontId="0" fillId="10" borderId="68" xfId="0" applyFill="1" applyBorder="1" applyAlignment="1"/>
    <xf numFmtId="0" fontId="10" fillId="0" borderId="69" xfId="0" applyFont="1" applyBorder="1" applyAlignment="1" applyProtection="1">
      <alignment wrapText="1"/>
    </xf>
    <xf numFmtId="0" fontId="0" fillId="0" borderId="68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6" fillId="0" borderId="70" xfId="0" applyFont="1" applyBorder="1" applyAlignment="1" applyProtection="1">
      <protection locked="0"/>
    </xf>
    <xf numFmtId="0" fontId="0" fillId="0" borderId="70" xfId="0" applyBorder="1" applyAlignment="1"/>
    <xf numFmtId="0" fontId="19" fillId="0" borderId="69" xfId="0" applyFont="1" applyBorder="1" applyAlignment="1" applyProtection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0" fillId="9" borderId="34" xfId="0" applyNumberFormat="1" applyFont="1" applyFill="1" applyBorder="1" applyAlignment="1" applyProtection="1">
      <protection locked="0"/>
    </xf>
    <xf numFmtId="0" fontId="20" fillId="9" borderId="25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65" xfId="0" applyNumberFormat="1" applyFont="1" applyFill="1" applyBorder="1" applyAlignment="1" applyProtection="1">
      <alignment horizontal="center"/>
      <protection locked="0"/>
    </xf>
    <xf numFmtId="0" fontId="0" fillId="10" borderId="66" xfId="0" applyFill="1" applyBorder="1" applyAlignment="1">
      <alignment horizontal="center"/>
    </xf>
    <xf numFmtId="0" fontId="15" fillId="0" borderId="37" xfId="0" applyFont="1" applyFill="1" applyBorder="1" applyAlignment="1" applyProtection="1">
      <alignment horizontal="right"/>
    </xf>
    <xf numFmtId="0" fontId="15" fillId="0" borderId="36" xfId="0" applyFont="1" applyFill="1" applyBorder="1" applyAlignment="1" applyProtection="1">
      <alignment horizontal="right"/>
    </xf>
    <xf numFmtId="0" fontId="21" fillId="0" borderId="62" xfId="0" applyFont="1" applyFill="1" applyBorder="1" applyAlignment="1" applyProtection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1" fillId="0" borderId="62" xfId="0" applyFont="1" applyBorder="1" applyAlignment="1" applyProtection="1">
      <alignment wrapText="1"/>
    </xf>
    <xf numFmtId="0" fontId="21" fillId="0" borderId="63" xfId="0" applyFont="1" applyBorder="1" applyAlignment="1" applyProtection="1">
      <alignment wrapText="1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7" xfId="0" applyFont="1" applyFill="1" applyBorder="1" applyAlignment="1" applyProtection="1">
      <alignment wrapText="1"/>
    </xf>
    <xf numFmtId="0" fontId="0" fillId="0" borderId="36" xfId="0" applyBorder="1" applyAlignment="1"/>
    <xf numFmtId="0" fontId="2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 applyProtection="1"/>
    <xf numFmtId="0" fontId="7" fillId="0" borderId="37" xfId="0" applyFont="1" applyBorder="1" applyAlignment="1" applyProtection="1">
      <alignment horizontal="center"/>
    </xf>
    <xf numFmtId="0" fontId="27" fillId="0" borderId="36" xfId="0" applyFont="1" applyBorder="1" applyAlignment="1">
      <alignment horizontal="center"/>
    </xf>
    <xf numFmtId="0" fontId="4" fillId="0" borderId="36" xfId="0" applyFont="1" applyFill="1" applyBorder="1" applyAlignment="1" applyProtection="1"/>
    <xf numFmtId="164" fontId="7" fillId="0" borderId="37" xfId="0" applyNumberFormat="1" applyFont="1" applyBorder="1" applyAlignment="1" applyProtection="1">
      <alignment horizontal="center"/>
    </xf>
    <xf numFmtId="164" fontId="7" fillId="0" borderId="36" xfId="0" applyNumberFormat="1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 vertical="top"/>
    </xf>
    <xf numFmtId="0" fontId="7" fillId="0" borderId="38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15" fillId="0" borderId="38" xfId="0" applyFont="1" applyFill="1" applyBorder="1" applyAlignment="1" applyProtection="1"/>
    <xf numFmtId="0" fontId="4" fillId="0" borderId="39" xfId="0" applyFont="1" applyFill="1" applyBorder="1" applyAlignment="1" applyProtection="1"/>
    <xf numFmtId="0" fontId="0" fillId="0" borderId="39" xfId="0" applyBorder="1" applyAlignment="1"/>
    <xf numFmtId="0" fontId="0" fillId="10" borderId="41" xfId="0" applyFill="1" applyBorder="1" applyAlignment="1" applyProtection="1">
      <protection locked="0"/>
    </xf>
    <xf numFmtId="0" fontId="6" fillId="10" borderId="13" xfId="0" applyFont="1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49" fontId="13" fillId="9" borderId="41" xfId="0" applyNumberFormat="1" applyFont="1" applyFill="1" applyBorder="1" applyAlignment="1" applyProtection="1">
      <protection locked="0"/>
    </xf>
    <xf numFmtId="49" fontId="0" fillId="10" borderId="41" xfId="0" applyNumberFormat="1" applyFill="1" applyBorder="1" applyAlignment="1"/>
    <xf numFmtId="0" fontId="6" fillId="9" borderId="41" xfId="0" applyFont="1" applyFill="1" applyBorder="1" applyAlignment="1" applyProtection="1">
      <alignment horizontal="left"/>
      <protection locked="0"/>
    </xf>
    <xf numFmtId="0" fontId="30" fillId="0" borderId="59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8" xfId="0" applyNumberFormat="1" applyFill="1" applyBorder="1" applyAlignment="1"/>
    <xf numFmtId="0" fontId="6" fillId="9" borderId="52" xfId="0" applyFont="1" applyFill="1" applyBorder="1" applyAlignment="1" applyProtection="1">
      <alignment horizontal="justify"/>
      <protection locked="0"/>
    </xf>
    <xf numFmtId="0" fontId="0" fillId="10" borderId="52" xfId="0" applyFill="1" applyBorder="1" applyAlignment="1"/>
    <xf numFmtId="0" fontId="0" fillId="0" borderId="67" xfId="0" applyBorder="1" applyAlignment="1"/>
    <xf numFmtId="0" fontId="35" fillId="0" borderId="71" xfId="0" applyFont="1" applyBorder="1" applyAlignment="1" applyProtection="1">
      <alignment wrapText="1"/>
    </xf>
    <xf numFmtId="0" fontId="0" fillId="0" borderId="72" xfId="0" applyBorder="1" applyAlignment="1">
      <alignment wrapText="1"/>
    </xf>
    <xf numFmtId="0" fontId="0" fillId="0" borderId="73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/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/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/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525145</xdr:colOff>
      <xdr:row>10</xdr:row>
      <xdr:rowOff>0</xdr:rowOff>
    </xdr:from>
    <xdr:to>
      <xdr:col>10</xdr:col>
      <xdr:colOff>718026</xdr:colOff>
      <xdr:row>11</xdr:row>
      <xdr:rowOff>0</xdr:rowOff>
    </xdr:to>
    <xdr:sp macro="" textlink="">
      <xdr:nvSpPr>
        <xdr:cNvPr id="7" name="Rectangle 6"/>
        <xdr:cNvSpPr/>
      </xdr:nvSpPr>
      <xdr:spPr>
        <a:xfrm>
          <a:off x="8636000" y="1860550"/>
          <a:ext cx="209550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/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Y419"/>
  <sheetViews>
    <sheetView tabSelected="1" zoomScaleNormal="100" workbookViewId="0">
      <selection activeCell="O55" sqref="O55"/>
    </sheetView>
  </sheetViews>
  <sheetFormatPr defaultColWidth="16" defaultRowHeight="12.75" x14ac:dyDescent="0.2"/>
  <cols>
    <col min="1" max="1" width="7.28515625" customWidth="1"/>
    <col min="3" max="5" width="9.7109375" customWidth="1"/>
    <col min="6" max="10" width="11.28515625" customWidth="1"/>
    <col min="11" max="11" width="17.28515625" customWidth="1"/>
    <col min="13" max="14" width="16" hidden="1" customWidth="1"/>
  </cols>
  <sheetData>
    <row r="1" spans="1:207" ht="18.75" x14ac:dyDescent="0.3">
      <c r="A1" s="1"/>
      <c r="B1" s="214" t="s">
        <v>93</v>
      </c>
      <c r="C1" s="215"/>
      <c r="D1" s="215"/>
      <c r="E1" s="215"/>
      <c r="F1" s="215"/>
      <c r="G1" s="215"/>
      <c r="H1" s="215"/>
      <c r="I1" s="215"/>
      <c r="J1" s="155"/>
      <c r="K1" s="180"/>
      <c r="L1" s="15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5" x14ac:dyDescent="0.25">
      <c r="A2" s="1"/>
      <c r="B2" s="284" t="s">
        <v>96</v>
      </c>
      <c r="C2" s="285"/>
      <c r="D2" s="285"/>
      <c r="E2" s="285"/>
      <c r="F2" s="285"/>
      <c r="G2" s="285"/>
      <c r="H2" s="290"/>
      <c r="I2" s="290"/>
      <c r="J2" s="291"/>
      <c r="K2" s="292"/>
      <c r="L2" s="120" t="s">
        <v>72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5" x14ac:dyDescent="0.25">
      <c r="A3" s="1"/>
      <c r="B3" s="286" t="s">
        <v>106</v>
      </c>
      <c r="C3" s="287"/>
      <c r="D3" s="287"/>
      <c r="E3" s="287"/>
      <c r="F3" s="287"/>
      <c r="G3" s="287"/>
      <c r="H3" s="287"/>
      <c r="I3" s="287"/>
      <c r="J3" s="287"/>
      <c r="K3" s="288"/>
      <c r="L3" s="120" t="s">
        <v>71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25">
      <c r="A4" s="1"/>
      <c r="B4" s="9" t="s">
        <v>84</v>
      </c>
      <c r="C4" s="7"/>
      <c r="D4" s="221"/>
      <c r="E4" s="222"/>
      <c r="F4" s="222"/>
      <c r="G4" s="7"/>
      <c r="H4" s="10"/>
      <c r="I4" s="10"/>
      <c r="J4" s="10"/>
      <c r="K4" s="11"/>
      <c r="L4" s="120" t="s">
        <v>71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25">
      <c r="A5" s="1"/>
      <c r="B5" s="9" t="s">
        <v>85</v>
      </c>
      <c r="C5" s="7"/>
      <c r="D5" s="283"/>
      <c r="E5" s="278"/>
      <c r="F5" s="278"/>
      <c r="G5" s="12" t="s">
        <v>88</v>
      </c>
      <c r="H5" s="7"/>
      <c r="I5" s="233"/>
      <c r="J5" s="234"/>
      <c r="K5" s="235"/>
      <c r="L5" s="120" t="s">
        <v>78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25">
      <c r="A6" s="1"/>
      <c r="B6" s="13" t="s">
        <v>86</v>
      </c>
      <c r="C6" s="7"/>
      <c r="D6" s="236"/>
      <c r="E6" s="278"/>
      <c r="F6" s="278"/>
      <c r="G6" s="12" t="s">
        <v>89</v>
      </c>
      <c r="H6" s="7"/>
      <c r="I6" s="236"/>
      <c r="J6" s="237"/>
      <c r="K6" s="238"/>
      <c r="L6" s="120" t="s">
        <v>80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">
      <c r="A7" s="1"/>
      <c r="B7" s="14" t="s">
        <v>87</v>
      </c>
      <c r="C7" s="7"/>
      <c r="D7" s="279"/>
      <c r="E7" s="280"/>
      <c r="F7" s="280"/>
      <c r="G7" s="12"/>
      <c r="H7" s="7"/>
      <c r="I7" s="15"/>
      <c r="J7" s="15"/>
      <c r="K7" s="16"/>
      <c r="L7" s="120" t="s">
        <v>72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" customHeight="1" x14ac:dyDescent="0.25">
      <c r="A8" s="1"/>
      <c r="B8" s="17" t="s">
        <v>90</v>
      </c>
      <c r="C8" s="18"/>
      <c r="D8" s="241"/>
      <c r="E8" s="242"/>
      <c r="F8" s="242"/>
      <c r="G8" s="242"/>
      <c r="H8" s="242"/>
      <c r="I8" s="242"/>
      <c r="J8" s="242"/>
      <c r="K8" s="19"/>
      <c r="L8" s="120" t="s">
        <v>76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" customHeight="1" x14ac:dyDescent="0.25">
      <c r="A9" s="1"/>
      <c r="B9" s="20" t="s">
        <v>0</v>
      </c>
      <c r="C9" s="243"/>
      <c r="D9" s="244"/>
      <c r="E9" s="243"/>
      <c r="F9" s="243"/>
      <c r="G9" s="243"/>
      <c r="H9" s="243"/>
      <c r="I9" s="243"/>
      <c r="J9" s="243"/>
      <c r="K9" s="21"/>
      <c r="L9" s="120" t="s">
        <v>75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" customHeight="1" thickBot="1" x14ac:dyDescent="0.3">
      <c r="A10" s="1"/>
      <c r="B10" s="138" t="s">
        <v>0</v>
      </c>
      <c r="C10" s="245"/>
      <c r="D10" s="246"/>
      <c r="E10" s="246"/>
      <c r="F10" s="246"/>
      <c r="G10" s="246"/>
      <c r="H10" s="246"/>
      <c r="I10" s="246"/>
      <c r="J10" s="246"/>
      <c r="K10" s="139"/>
      <c r="L10" s="120" t="s">
        <v>74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" customHeight="1" thickBot="1" x14ac:dyDescent="0.4">
      <c r="A11" s="1"/>
      <c r="B11" s="140" t="s">
        <v>94</v>
      </c>
      <c r="C11" s="141"/>
      <c r="D11" s="141"/>
      <c r="E11" s="141"/>
      <c r="F11" s="141"/>
      <c r="G11" s="141"/>
      <c r="H11" s="141"/>
      <c r="I11" s="141"/>
      <c r="J11" s="141"/>
      <c r="K11" s="201"/>
      <c r="L11" s="120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" customHeight="1" x14ac:dyDescent="0.3">
      <c r="A12" s="1"/>
      <c r="B12" s="22" t="s">
        <v>1</v>
      </c>
      <c r="C12" s="23"/>
      <c r="D12" s="24" t="s">
        <v>2</v>
      </c>
      <c r="E12" s="23"/>
      <c r="F12" s="128"/>
      <c r="G12" s="25" t="s">
        <v>3</v>
      </c>
      <c r="H12" s="23"/>
      <c r="I12" s="128"/>
      <c r="J12" s="23"/>
      <c r="K12" s="26" t="s">
        <v>4</v>
      </c>
      <c r="L12" s="120" t="s">
        <v>73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" customHeight="1" x14ac:dyDescent="0.3">
      <c r="A13" s="1"/>
      <c r="B13" s="27" t="s">
        <v>5</v>
      </c>
      <c r="C13" s="28"/>
      <c r="D13" s="29" t="s">
        <v>2</v>
      </c>
      <c r="E13" s="28"/>
      <c r="F13" s="129"/>
      <c r="G13" s="135" t="s">
        <v>3</v>
      </c>
      <c r="H13" s="28"/>
      <c r="I13" s="152"/>
      <c r="J13" s="28"/>
      <c r="K13" s="30" t="s">
        <v>6</v>
      </c>
      <c r="L13" s="120" t="s">
        <v>76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" customHeight="1" thickBot="1" x14ac:dyDescent="0.35">
      <c r="A14" s="1"/>
      <c r="B14" s="27"/>
      <c r="C14" s="28"/>
      <c r="D14" s="29"/>
      <c r="E14" s="28"/>
      <c r="F14" s="134"/>
      <c r="G14" s="135"/>
      <c r="H14" s="28"/>
      <c r="I14" s="130"/>
      <c r="J14" s="28"/>
      <c r="K14" s="30"/>
      <c r="L14" s="120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" customHeight="1" thickBot="1" x14ac:dyDescent="0.3">
      <c r="A15" s="1"/>
      <c r="B15" s="31" t="s">
        <v>7</v>
      </c>
      <c r="C15" s="205"/>
      <c r="D15" s="164" t="s">
        <v>98</v>
      </c>
      <c r="E15" s="226"/>
      <c r="F15" s="227"/>
      <c r="G15" s="227"/>
      <c r="H15" s="227"/>
      <c r="I15" s="227"/>
      <c r="J15" s="228"/>
      <c r="K15" s="170">
        <f>C15</f>
        <v>0</v>
      </c>
      <c r="L15" s="120" t="s">
        <v>78</v>
      </c>
      <c r="M15" s="2"/>
      <c r="N15" s="192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" customHeight="1" thickBot="1" x14ac:dyDescent="0.4">
      <c r="A16" s="1"/>
      <c r="B16" s="31" t="s">
        <v>8</v>
      </c>
      <c r="C16" s="206"/>
      <c r="D16" s="229" t="s">
        <v>99</v>
      </c>
      <c r="E16" s="230"/>
      <c r="F16" s="171"/>
      <c r="G16" s="156"/>
      <c r="H16" s="32"/>
      <c r="I16" s="32"/>
      <c r="J16" s="33"/>
      <c r="K16" s="170">
        <f>C16</f>
        <v>0</v>
      </c>
      <c r="L16" s="120" t="s">
        <v>79</v>
      </c>
      <c r="M16" s="154">
        <f>IF(F16="X",K16,0)</f>
        <v>0</v>
      </c>
      <c r="N16" s="192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" customHeight="1" x14ac:dyDescent="0.25">
      <c r="A17" s="1"/>
      <c r="B17" s="9" t="s">
        <v>9</v>
      </c>
      <c r="C17" s="69"/>
      <c r="D17" s="100"/>
      <c r="E17" s="100"/>
      <c r="F17" s="100"/>
      <c r="G17" s="100"/>
      <c r="H17" s="100"/>
      <c r="I17" s="293" t="s">
        <v>100</v>
      </c>
      <c r="J17" s="136"/>
      <c r="K17" s="137"/>
      <c r="L17" s="120" t="s">
        <v>77</v>
      </c>
      <c r="M17" s="154"/>
      <c r="N17" s="19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" customHeight="1" x14ac:dyDescent="0.35">
      <c r="A18" s="1"/>
      <c r="B18" s="34" t="s">
        <v>10</v>
      </c>
      <c r="C18" s="165" t="s">
        <v>11</v>
      </c>
      <c r="D18" s="281"/>
      <c r="E18" s="282"/>
      <c r="F18" s="166" t="s">
        <v>12</v>
      </c>
      <c r="G18" s="289"/>
      <c r="H18" s="289"/>
      <c r="I18" s="294"/>
      <c r="J18" s="172"/>
      <c r="K18" s="37"/>
      <c r="L18" s="120" t="s">
        <v>72</v>
      </c>
      <c r="M18" s="154">
        <f>IF(J18="X",K18,0)</f>
        <v>0</v>
      </c>
      <c r="N18" s="19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" customHeight="1" thickBot="1" x14ac:dyDescent="0.3">
      <c r="A19" s="1"/>
      <c r="B19" s="34"/>
      <c r="C19" s="35"/>
      <c r="D19" s="126"/>
      <c r="E19" s="125"/>
      <c r="F19" s="36"/>
      <c r="G19" s="147"/>
      <c r="H19" s="147"/>
      <c r="I19" s="295"/>
      <c r="J19" s="150"/>
      <c r="K19" s="127"/>
      <c r="L19" s="120"/>
      <c r="M19" s="154"/>
      <c r="N19" s="19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" customHeight="1" x14ac:dyDescent="0.25">
      <c r="A20" s="1"/>
      <c r="B20" s="142"/>
      <c r="C20" s="143"/>
      <c r="D20" s="144"/>
      <c r="E20" s="145"/>
      <c r="F20" s="146"/>
      <c r="G20" s="147"/>
      <c r="H20" s="147"/>
      <c r="I20" s="148"/>
      <c r="J20" s="149"/>
      <c r="K20" s="151"/>
      <c r="L20" s="120"/>
      <c r="M20" s="154"/>
      <c r="N20" s="19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" customHeight="1" x14ac:dyDescent="0.3">
      <c r="A21" s="1"/>
      <c r="B21" s="34" t="s">
        <v>13</v>
      </c>
      <c r="C21" s="165" t="s">
        <v>11</v>
      </c>
      <c r="D21" s="184"/>
      <c r="E21" s="166" t="s">
        <v>12</v>
      </c>
      <c r="F21" s="185"/>
      <c r="G21" s="38"/>
      <c r="H21" s="39">
        <f>F21-D21</f>
        <v>0</v>
      </c>
      <c r="I21" s="40"/>
      <c r="J21" s="179">
        <v>0.54</v>
      </c>
      <c r="K21" s="204">
        <f>H21*J21</f>
        <v>0</v>
      </c>
      <c r="L21" s="41" t="s">
        <v>14</v>
      </c>
      <c r="M21" s="154"/>
      <c r="N21" s="19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" customHeight="1" thickBot="1" x14ac:dyDescent="0.35">
      <c r="A22" s="1"/>
      <c r="B22" s="42" t="s">
        <v>15</v>
      </c>
      <c r="C22" s="43"/>
      <c r="D22" s="203"/>
      <c r="E22" s="167"/>
      <c r="F22" s="167"/>
      <c r="G22" s="44"/>
      <c r="H22" s="45"/>
      <c r="I22" s="46"/>
      <c r="J22" s="47"/>
      <c r="K22" s="181">
        <f>D22</f>
        <v>0</v>
      </c>
      <c r="L22" s="41"/>
      <c r="M22" s="154"/>
      <c r="N22" s="192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" customHeight="1" thickBot="1" x14ac:dyDescent="0.4">
      <c r="A23" s="1"/>
      <c r="B23" s="48" t="s">
        <v>16</v>
      </c>
      <c r="C23" s="49"/>
      <c r="D23" s="207"/>
      <c r="E23" s="229" t="s">
        <v>97</v>
      </c>
      <c r="F23" s="230"/>
      <c r="G23" s="173"/>
      <c r="H23" s="50"/>
      <c r="I23" s="50"/>
      <c r="J23" s="51"/>
      <c r="K23" s="182">
        <f>D23</f>
        <v>0</v>
      </c>
      <c r="L23" s="3"/>
      <c r="M23" s="154">
        <f>IF(G23="X",K23,0)</f>
        <v>0</v>
      </c>
      <c r="N23" s="193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" customHeight="1" thickTop="1" thickBot="1" x14ac:dyDescent="0.35">
      <c r="A24" s="1"/>
      <c r="B24" s="52" t="s">
        <v>17</v>
      </c>
      <c r="C24" s="157"/>
      <c r="D24" s="158" t="s">
        <v>20</v>
      </c>
      <c r="E24" s="168"/>
      <c r="F24" s="169" t="s">
        <v>29</v>
      </c>
      <c r="G24" s="186" t="s">
        <v>18</v>
      </c>
      <c r="H24" s="159"/>
      <c r="I24" s="159"/>
      <c r="J24" s="160"/>
      <c r="K24" s="53"/>
      <c r="L24" s="3"/>
      <c r="M24" s="154"/>
      <c r="N24" s="19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15" customHeight="1" thickBot="1" x14ac:dyDescent="0.35">
      <c r="A25" s="1"/>
      <c r="B25" s="54" t="s">
        <v>19</v>
      </c>
      <c r="C25" s="55"/>
      <c r="E25" s="111"/>
      <c r="F25" s="196" t="s">
        <v>104</v>
      </c>
      <c r="G25" s="161" t="s">
        <v>21</v>
      </c>
      <c r="H25" s="162" t="s">
        <v>22</v>
      </c>
      <c r="I25" s="162" t="s">
        <v>23</v>
      </c>
      <c r="J25" s="163" t="s">
        <v>24</v>
      </c>
      <c r="K25" s="75"/>
      <c r="L25" s="3"/>
      <c r="M25" s="154"/>
      <c r="N25" s="19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" customHeight="1" x14ac:dyDescent="0.35">
      <c r="A26" s="1"/>
      <c r="B26" s="56" t="s">
        <v>25</v>
      </c>
      <c r="C26" s="57" t="s">
        <v>26</v>
      </c>
      <c r="D26" s="58" t="s">
        <v>27</v>
      </c>
      <c r="E26" s="58" t="s">
        <v>28</v>
      </c>
      <c r="F26" s="174"/>
      <c r="G26" s="59" t="s">
        <v>30</v>
      </c>
      <c r="H26" s="59" t="s">
        <v>31</v>
      </c>
      <c r="I26" s="59" t="s">
        <v>32</v>
      </c>
      <c r="J26" s="60" t="s">
        <v>33</v>
      </c>
      <c r="K26" s="61"/>
      <c r="L26" s="3"/>
      <c r="M26" s="154">
        <f>IF(F26="X",F35,0)</f>
        <v>0</v>
      </c>
      <c r="N26" s="193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" customHeight="1" x14ac:dyDescent="0.3">
      <c r="A27" s="1"/>
      <c r="B27" s="110">
        <v>42917</v>
      </c>
      <c r="C27" s="131"/>
      <c r="D27" s="131"/>
      <c r="E27" s="131"/>
      <c r="F27" s="131"/>
      <c r="G27" s="131"/>
      <c r="H27" s="131"/>
      <c r="I27" s="131"/>
      <c r="J27" s="131"/>
      <c r="K27" s="176">
        <f t="shared" ref="K27:K34" si="0">SUM(C27:J27)</f>
        <v>0</v>
      </c>
      <c r="L27" s="3" t="s">
        <v>34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" customHeight="1" x14ac:dyDescent="0.3">
      <c r="A28" s="1"/>
      <c r="B28" s="62">
        <f t="shared" ref="B28:B34" si="1">+B27+1</f>
        <v>42918</v>
      </c>
      <c r="C28" s="131"/>
      <c r="D28" s="131"/>
      <c r="E28" s="131"/>
      <c r="F28" s="131"/>
      <c r="G28" s="131"/>
      <c r="H28" s="131"/>
      <c r="I28" s="131"/>
      <c r="J28" s="131"/>
      <c r="K28" s="176">
        <f t="shared" si="0"/>
        <v>0</v>
      </c>
      <c r="L28" s="3" t="s">
        <v>34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" customHeight="1" x14ac:dyDescent="0.3">
      <c r="A29" s="1"/>
      <c r="B29" s="62">
        <f t="shared" si="1"/>
        <v>42919</v>
      </c>
      <c r="C29" s="131"/>
      <c r="D29" s="131"/>
      <c r="E29" s="131"/>
      <c r="F29" s="131"/>
      <c r="G29" s="131"/>
      <c r="H29" s="131"/>
      <c r="I29" s="131"/>
      <c r="J29" s="131"/>
      <c r="K29" s="176">
        <f t="shared" si="0"/>
        <v>0</v>
      </c>
      <c r="L29" s="3" t="s">
        <v>34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" customHeight="1" x14ac:dyDescent="0.3">
      <c r="A30" s="1"/>
      <c r="B30" s="62">
        <f t="shared" si="1"/>
        <v>42920</v>
      </c>
      <c r="C30" s="131"/>
      <c r="D30" s="131"/>
      <c r="E30" s="131"/>
      <c r="F30" s="131"/>
      <c r="G30" s="131"/>
      <c r="H30" s="131"/>
      <c r="I30" s="131"/>
      <c r="J30" s="131"/>
      <c r="K30" s="176">
        <f t="shared" si="0"/>
        <v>0</v>
      </c>
      <c r="L30" s="3" t="s">
        <v>34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" customHeight="1" x14ac:dyDescent="0.3">
      <c r="A31" s="1"/>
      <c r="B31" s="62">
        <f t="shared" si="1"/>
        <v>42921</v>
      </c>
      <c r="C31" s="131"/>
      <c r="D31" s="131"/>
      <c r="E31" s="131"/>
      <c r="F31" s="131"/>
      <c r="G31" s="131"/>
      <c r="H31" s="131"/>
      <c r="I31" s="131"/>
      <c r="J31" s="131"/>
      <c r="K31" s="176">
        <f t="shared" si="0"/>
        <v>0</v>
      </c>
      <c r="L31" s="3" t="s">
        <v>34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" customHeight="1" x14ac:dyDescent="0.3">
      <c r="A32" s="1"/>
      <c r="B32" s="62">
        <f t="shared" si="1"/>
        <v>42922</v>
      </c>
      <c r="C32" s="131"/>
      <c r="D32" s="131"/>
      <c r="E32" s="131"/>
      <c r="F32" s="131"/>
      <c r="G32" s="131"/>
      <c r="H32" s="131"/>
      <c r="I32" s="131"/>
      <c r="J32" s="131"/>
      <c r="K32" s="176">
        <f t="shared" si="0"/>
        <v>0</v>
      </c>
      <c r="L32" s="3" t="s">
        <v>34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" customHeight="1" x14ac:dyDescent="0.3">
      <c r="A33" s="1"/>
      <c r="B33" s="62">
        <f t="shared" si="1"/>
        <v>42923</v>
      </c>
      <c r="C33" s="131"/>
      <c r="D33" s="131"/>
      <c r="E33" s="131"/>
      <c r="F33" s="131"/>
      <c r="G33" s="131"/>
      <c r="H33" s="131"/>
      <c r="I33" s="131"/>
      <c r="J33" s="131"/>
      <c r="K33" s="176">
        <f t="shared" si="0"/>
        <v>0</v>
      </c>
      <c r="L33" s="3" t="s">
        <v>34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" customHeight="1" thickBot="1" x14ac:dyDescent="0.35">
      <c r="A34" s="1"/>
      <c r="B34" s="62">
        <f t="shared" si="1"/>
        <v>42924</v>
      </c>
      <c r="C34" s="131"/>
      <c r="D34" s="131"/>
      <c r="E34" s="131"/>
      <c r="F34" s="131"/>
      <c r="G34" s="131"/>
      <c r="H34" s="131"/>
      <c r="I34" s="131"/>
      <c r="J34" s="131"/>
      <c r="K34" s="177">
        <f t="shared" si="0"/>
        <v>0</v>
      </c>
      <c r="L34" s="3" t="s">
        <v>34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" customHeight="1" thickBot="1" x14ac:dyDescent="0.35">
      <c r="A35" s="1"/>
      <c r="B35" s="63" t="s">
        <v>35</v>
      </c>
      <c r="C35" s="64">
        <f t="shared" ref="C35:K35" si="2">SUM(C27:C34)</f>
        <v>0</v>
      </c>
      <c r="D35" s="64">
        <f t="shared" si="2"/>
        <v>0</v>
      </c>
      <c r="E35" s="64">
        <f t="shared" si="2"/>
        <v>0</v>
      </c>
      <c r="F35" s="64">
        <f t="shared" si="2"/>
        <v>0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5">
        <f t="shared" si="2"/>
        <v>0</v>
      </c>
      <c r="K35" s="178">
        <f t="shared" si="2"/>
        <v>0</v>
      </c>
      <c r="L35" s="3" t="s">
        <v>36</v>
      </c>
      <c r="M35" s="202">
        <f>(IF(F26="X",0,F35))</f>
        <v>0</v>
      </c>
      <c r="N35" s="202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13.5" customHeight="1" thickBot="1" x14ac:dyDescent="0.35">
      <c r="A36" s="1"/>
      <c r="B36" s="231" t="s">
        <v>83</v>
      </c>
      <c r="C36" s="232"/>
      <c r="D36" s="232"/>
      <c r="E36" s="232"/>
      <c r="F36" s="232"/>
      <c r="G36" s="232"/>
      <c r="H36" s="189"/>
      <c r="I36" s="187" t="s">
        <v>103</v>
      </c>
      <c r="J36" s="188"/>
      <c r="K36" s="197">
        <f>K15+K16+K18+K21+K22+K23+K35</f>
        <v>0</v>
      </c>
      <c r="L36" s="3" t="s">
        <v>37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">
      <c r="A37" s="1"/>
      <c r="B37" s="223" t="s">
        <v>82</v>
      </c>
      <c r="C37" s="224"/>
      <c r="D37" s="224"/>
      <c r="E37" s="224"/>
      <c r="F37" s="224"/>
      <c r="G37" s="224"/>
      <c r="H37" s="190">
        <f>SUM(M16:M26)</f>
        <v>0</v>
      </c>
      <c r="I37" s="247" t="s">
        <v>101</v>
      </c>
      <c r="J37" s="248"/>
      <c r="K37" s="175">
        <f>H37</f>
        <v>0</v>
      </c>
      <c r="L37" s="3" t="s">
        <v>38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">
      <c r="A38" s="1"/>
      <c r="B38" s="225"/>
      <c r="C38" s="224"/>
      <c r="D38" s="224"/>
      <c r="E38" s="224"/>
      <c r="F38" s="224"/>
      <c r="G38" s="224"/>
      <c r="H38" s="69"/>
      <c r="I38" s="239" t="s">
        <v>102</v>
      </c>
      <c r="J38" s="240"/>
      <c r="K38" s="175">
        <f>IF(K11="X",0,K36-K37+K39)</f>
        <v>0</v>
      </c>
      <c r="L38" s="3" t="s">
        <v>39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30" customHeight="1" thickBot="1" x14ac:dyDescent="0.35">
      <c r="A39" s="1"/>
      <c r="B39" s="6"/>
      <c r="C39" s="7"/>
      <c r="D39" s="7"/>
      <c r="E39" s="68" t="s">
        <v>40</v>
      </c>
      <c r="F39" s="69"/>
      <c r="G39" s="249"/>
      <c r="H39" s="250"/>
      <c r="I39" s="70" t="s">
        <v>41</v>
      </c>
      <c r="J39" s="71"/>
      <c r="K39" s="183">
        <v>0</v>
      </c>
      <c r="L39" s="3" t="s">
        <v>40</v>
      </c>
      <c r="M39" s="5"/>
      <c r="N39" s="8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7.25" thickBot="1" x14ac:dyDescent="0.35">
      <c r="A40" s="1"/>
      <c r="B40" s="72" t="s">
        <v>91</v>
      </c>
      <c r="C40" s="73"/>
      <c r="D40" s="73"/>
      <c r="E40" s="74" t="s">
        <v>42</v>
      </c>
      <c r="F40" s="67"/>
      <c r="G40" s="67" t="s">
        <v>92</v>
      </c>
      <c r="H40" s="66"/>
      <c r="I40" s="7"/>
      <c r="J40" s="7"/>
      <c r="K40" s="7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13.9" customHeight="1" thickBot="1" x14ac:dyDescent="0.35">
      <c r="A41" s="1"/>
      <c r="B41" s="77" t="s">
        <v>81</v>
      </c>
      <c r="C41" s="76" t="s">
        <v>43</v>
      </c>
      <c r="D41" s="76" t="s">
        <v>44</v>
      </c>
      <c r="E41" s="77" t="s">
        <v>45</v>
      </c>
      <c r="F41" s="76" t="s">
        <v>46</v>
      </c>
      <c r="G41" s="78" t="s">
        <v>47</v>
      </c>
      <c r="H41" s="79"/>
      <c r="I41" s="80" t="s">
        <v>48</v>
      </c>
      <c r="J41" s="81"/>
      <c r="K41" s="82" t="s">
        <v>49</v>
      </c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3.9" customHeight="1" x14ac:dyDescent="0.3">
      <c r="A42" s="1"/>
      <c r="B42" s="132"/>
      <c r="C42" s="133"/>
      <c r="D42" s="133"/>
      <c r="E42" s="133"/>
      <c r="F42" s="133"/>
      <c r="G42" s="252"/>
      <c r="H42" s="253"/>
      <c r="I42" s="83" t="s">
        <v>50</v>
      </c>
      <c r="J42" s="84"/>
      <c r="K42" s="210">
        <f>SUM(N15:N35)+M35</f>
        <v>0</v>
      </c>
      <c r="L42" s="3" t="s">
        <v>51</v>
      </c>
      <c r="M42" s="191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" customHeight="1" x14ac:dyDescent="0.3">
      <c r="A43" s="1"/>
      <c r="B43" s="132"/>
      <c r="C43" s="133"/>
      <c r="D43" s="133"/>
      <c r="E43" s="133"/>
      <c r="F43" s="133"/>
      <c r="G43" s="219"/>
      <c r="H43" s="220"/>
      <c r="I43" s="85" t="s">
        <v>52</v>
      </c>
      <c r="J43" s="86"/>
      <c r="K43" s="211">
        <f>+K21</f>
        <v>0</v>
      </c>
      <c r="L43" s="3" t="s">
        <v>51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" customHeight="1" x14ac:dyDescent="0.3">
      <c r="A44" s="1"/>
      <c r="B44" s="132"/>
      <c r="C44" s="133"/>
      <c r="D44" s="133"/>
      <c r="E44" s="133"/>
      <c r="F44" s="133"/>
      <c r="G44" s="219"/>
      <c r="H44" s="220"/>
      <c r="I44" s="85" t="s">
        <v>53</v>
      </c>
      <c r="J44" s="40"/>
      <c r="K44" s="194">
        <f>IF(J18="X",0,K18)</f>
        <v>0</v>
      </c>
      <c r="L44" s="3" t="s">
        <v>51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" customHeight="1" x14ac:dyDescent="0.3">
      <c r="A45" s="1"/>
      <c r="B45" s="132"/>
      <c r="C45" s="133"/>
      <c r="D45" s="133"/>
      <c r="E45" s="133"/>
      <c r="F45" s="133"/>
      <c r="G45" s="219"/>
      <c r="H45" s="220"/>
      <c r="I45" s="85" t="s">
        <v>50</v>
      </c>
      <c r="J45" s="208"/>
      <c r="K45" s="195">
        <f>IF(J45&gt;0,K42/2,0)</f>
        <v>0</v>
      </c>
      <c r="L45" s="3" t="s">
        <v>51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" customHeight="1" x14ac:dyDescent="0.3">
      <c r="A46" s="1"/>
      <c r="B46" s="132"/>
      <c r="C46" s="133"/>
      <c r="D46" s="133"/>
      <c r="E46" s="133"/>
      <c r="F46" s="133"/>
      <c r="G46" s="219"/>
      <c r="H46" s="220"/>
      <c r="I46" s="85" t="s">
        <v>52</v>
      </c>
      <c r="J46" s="208"/>
      <c r="K46" s="195">
        <f>IF(J46&gt;0,J46-K43,0)</f>
        <v>0</v>
      </c>
      <c r="L46" s="3" t="s">
        <v>51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" customHeight="1" thickBot="1" x14ac:dyDescent="0.35">
      <c r="A47" s="1"/>
      <c r="B47" s="132"/>
      <c r="C47" s="133"/>
      <c r="D47" s="133"/>
      <c r="E47" s="133"/>
      <c r="F47" s="133"/>
      <c r="G47" s="219"/>
      <c r="H47" s="220"/>
      <c r="I47" s="87" t="s">
        <v>53</v>
      </c>
      <c r="J47" s="209"/>
      <c r="K47" s="195">
        <f>IF(J47&gt;0,J47-K44,0)</f>
        <v>0</v>
      </c>
      <c r="L47" s="3" t="s">
        <v>51</v>
      </c>
      <c r="M47" s="5"/>
      <c r="N47" s="5"/>
      <c r="O47" s="5"/>
      <c r="P47" s="21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" customHeight="1" thickBot="1" x14ac:dyDescent="0.35">
      <c r="A48" s="1"/>
      <c r="B48" s="88"/>
      <c r="C48" s="89"/>
      <c r="D48" s="89"/>
      <c r="E48" s="89"/>
      <c r="F48" s="90"/>
      <c r="G48" s="198"/>
      <c r="H48" s="199" t="s">
        <v>105</v>
      </c>
      <c r="I48" s="200"/>
      <c r="J48" s="91"/>
      <c r="K48" s="213">
        <f>SUM(K42:K47)</f>
        <v>0</v>
      </c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6.5" x14ac:dyDescent="0.3">
      <c r="A49" s="1"/>
      <c r="B49" s="9" t="s">
        <v>54</v>
      </c>
      <c r="C49" s="92"/>
      <c r="D49" s="93"/>
      <c r="E49" s="93"/>
      <c r="F49" s="94"/>
      <c r="G49" s="9" t="s">
        <v>54</v>
      </c>
      <c r="H49" s="95"/>
      <c r="I49" s="96"/>
      <c r="J49" s="96"/>
      <c r="K49" s="97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6.5" x14ac:dyDescent="0.3">
      <c r="A50" s="1"/>
      <c r="B50" s="6"/>
      <c r="C50" s="73" t="s">
        <v>55</v>
      </c>
      <c r="D50" s="7"/>
      <c r="E50" s="7"/>
      <c r="F50" s="98"/>
      <c r="G50" s="6"/>
      <c r="H50" s="67" t="s">
        <v>56</v>
      </c>
      <c r="I50" s="7"/>
      <c r="J50" s="7"/>
      <c r="K50" s="97"/>
      <c r="L50" s="3"/>
      <c r="M50" s="5"/>
      <c r="N50" s="8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7.25" thickBot="1" x14ac:dyDescent="0.35">
      <c r="A51" s="1"/>
      <c r="B51" s="9" t="s">
        <v>57</v>
      </c>
      <c r="C51" s="99"/>
      <c r="D51" s="100"/>
      <c r="E51" s="101"/>
      <c r="F51" s="98"/>
      <c r="G51" s="9" t="s">
        <v>57</v>
      </c>
      <c r="H51" s="99"/>
      <c r="I51" s="100"/>
      <c r="J51" s="69"/>
      <c r="K51" s="97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5" x14ac:dyDescent="0.3">
      <c r="A52" s="1"/>
      <c r="B52" s="31" t="s">
        <v>95</v>
      </c>
      <c r="C52" s="4"/>
      <c r="D52" s="4"/>
      <c r="E52" s="4"/>
      <c r="F52" s="4"/>
      <c r="G52" s="102"/>
      <c r="H52" s="103"/>
      <c r="I52" s="103"/>
      <c r="J52" s="4"/>
      <c r="K52" s="104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5" x14ac:dyDescent="0.3">
      <c r="A53" s="1"/>
      <c r="B53" s="9" t="s">
        <v>58</v>
      </c>
      <c r="C53" s="251"/>
      <c r="D53" s="251"/>
      <c r="E53" s="251"/>
      <c r="F53" s="251"/>
      <c r="G53" s="111" t="s">
        <v>59</v>
      </c>
      <c r="H53" s="112"/>
      <c r="I53" s="260"/>
      <c r="J53" s="261"/>
      <c r="K53" s="262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31.5" customHeight="1" x14ac:dyDescent="0.3">
      <c r="A54" s="1"/>
      <c r="B54" s="258" t="s">
        <v>70</v>
      </c>
      <c r="C54" s="216" t="s">
        <v>61</v>
      </c>
      <c r="D54" s="217"/>
      <c r="E54" s="218"/>
      <c r="F54" s="272" t="s">
        <v>65</v>
      </c>
      <c r="G54" s="273"/>
      <c r="H54" s="273"/>
      <c r="I54" s="274"/>
      <c r="J54" s="216" t="s">
        <v>64</v>
      </c>
      <c r="K54" s="265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5" customHeight="1" x14ac:dyDescent="0.3">
      <c r="A55" s="1"/>
      <c r="B55" s="259"/>
      <c r="C55" s="114"/>
      <c r="D55" s="115"/>
      <c r="E55" s="116"/>
      <c r="F55" s="267" t="s">
        <v>62</v>
      </c>
      <c r="G55" s="268"/>
      <c r="H55" s="270" t="s">
        <v>63</v>
      </c>
      <c r="I55" s="271"/>
      <c r="J55" s="121" t="s">
        <v>66</v>
      </c>
      <c r="K55" s="117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21" customHeight="1" x14ac:dyDescent="0.3">
      <c r="A56" s="1"/>
      <c r="B56" s="256" t="s">
        <v>60</v>
      </c>
      <c r="C56" s="276"/>
      <c r="D56" s="276"/>
      <c r="E56" s="277"/>
      <c r="F56" s="263"/>
      <c r="G56" s="264"/>
      <c r="H56" s="266"/>
      <c r="I56" s="269"/>
      <c r="J56" s="266"/>
      <c r="K56" s="264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6.5" customHeight="1" x14ac:dyDescent="0.3">
      <c r="A57" s="1"/>
      <c r="B57" s="257"/>
      <c r="C57" s="122" t="s">
        <v>67</v>
      </c>
      <c r="D57" s="275"/>
      <c r="E57" s="264"/>
      <c r="F57" s="123" t="s">
        <v>68</v>
      </c>
      <c r="G57" s="119"/>
      <c r="H57" s="254" t="s">
        <v>69</v>
      </c>
      <c r="I57" s="255"/>
      <c r="J57" s="118"/>
      <c r="K57" s="11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16.5" x14ac:dyDescent="0.3">
      <c r="A58" s="1"/>
      <c r="B58" s="105"/>
      <c r="C58" s="105"/>
      <c r="D58" s="105"/>
      <c r="E58" s="105"/>
      <c r="F58" s="105"/>
      <c r="G58" s="105"/>
      <c r="H58" s="105"/>
      <c r="I58" s="105"/>
      <c r="J58" s="105"/>
      <c r="K58" s="106"/>
      <c r="L58" s="124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5.75" x14ac:dyDescent="0.25">
      <c r="A59" s="107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5.75" x14ac:dyDescent="0.2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75" x14ac:dyDescent="0.25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75" x14ac:dyDescent="0.25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75" x14ac:dyDescent="0.25">
      <c r="A63" s="107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75" x14ac:dyDescent="0.25">
      <c r="A64" s="107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75" x14ac:dyDescent="0.25">
      <c r="A65" s="107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75" x14ac:dyDescent="0.2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75" x14ac:dyDescent="0.25">
      <c r="A67" s="107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75" x14ac:dyDescent="0.25">
      <c r="A68" s="107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75" x14ac:dyDescent="0.25">
      <c r="A69" s="107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75" x14ac:dyDescent="0.25">
      <c r="A70" s="107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75" x14ac:dyDescent="0.25">
      <c r="A71" s="107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9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75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75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9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75" x14ac:dyDescent="0.25">
      <c r="A74" s="107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9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75" x14ac:dyDescent="0.25">
      <c r="A75" s="107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9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75" x14ac:dyDescent="0.25">
      <c r="A76" s="107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9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75" x14ac:dyDescent="0.25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9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75" x14ac:dyDescent="0.25">
      <c r="A78" s="107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75" x14ac:dyDescent="0.25">
      <c r="A79" s="107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9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75" x14ac:dyDescent="0.2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9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75" x14ac:dyDescent="0.25">
      <c r="A81" s="107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9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75" x14ac:dyDescent="0.25">
      <c r="A82" s="107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75" x14ac:dyDescent="0.25">
      <c r="A83" s="107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75" x14ac:dyDescent="0.25">
      <c r="A84" s="107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75" x14ac:dyDescent="0.25">
      <c r="A85" s="107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75" x14ac:dyDescent="0.25">
      <c r="A86" s="107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75" x14ac:dyDescent="0.25">
      <c r="A87" s="107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75" x14ac:dyDescent="0.25">
      <c r="A88" s="107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75" x14ac:dyDescent="0.25">
      <c r="A89" s="107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75" x14ac:dyDescent="0.25">
      <c r="A90" s="107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75" x14ac:dyDescent="0.25">
      <c r="A91" s="107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75" x14ac:dyDescent="0.25">
      <c r="A92" s="107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75" x14ac:dyDescent="0.25">
      <c r="A93" s="107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75" x14ac:dyDescent="0.25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75" x14ac:dyDescent="0.25">
      <c r="A95" s="107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75" x14ac:dyDescent="0.25">
      <c r="A96" s="107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75" x14ac:dyDescent="0.25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75" x14ac:dyDescent="0.25">
      <c r="A98" s="107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75" x14ac:dyDescent="0.25">
      <c r="A99" s="107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75" x14ac:dyDescent="0.25">
      <c r="A100" s="107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75" x14ac:dyDescent="0.25">
      <c r="A101" s="107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75" x14ac:dyDescent="0.25">
      <c r="A102" s="107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75" x14ac:dyDescent="0.25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75" x14ac:dyDescent="0.25">
      <c r="A104" s="107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75" x14ac:dyDescent="0.25">
      <c r="A105" s="107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75" x14ac:dyDescent="0.25">
      <c r="A106" s="107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75" x14ac:dyDescent="0.25">
      <c r="A107" s="107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75" x14ac:dyDescent="0.25">
      <c r="A108" s="107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75" x14ac:dyDescent="0.25">
      <c r="A109" s="107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75" x14ac:dyDescent="0.25">
      <c r="A110" s="107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75" x14ac:dyDescent="0.25">
      <c r="A111" s="107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75" x14ac:dyDescent="0.25">
      <c r="A112" s="107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75" x14ac:dyDescent="0.25">
      <c r="A113" s="107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75" x14ac:dyDescent="0.25">
      <c r="A114" s="107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75" x14ac:dyDescent="0.25">
      <c r="A115" s="107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75" x14ac:dyDescent="0.25">
      <c r="A116" s="107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75" x14ac:dyDescent="0.25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75" x14ac:dyDescent="0.25">
      <c r="A118" s="107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75" x14ac:dyDescent="0.25">
      <c r="A119" s="107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75" x14ac:dyDescent="0.25">
      <c r="A120" s="107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75" x14ac:dyDescent="0.25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75" x14ac:dyDescent="0.25">
      <c r="A122" s="107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75" x14ac:dyDescent="0.25">
      <c r="A123" s="107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75" x14ac:dyDescent="0.25">
      <c r="A124" s="107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75" x14ac:dyDescent="0.25">
      <c r="A125" s="107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75" x14ac:dyDescent="0.25">
      <c r="A126" s="107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75" x14ac:dyDescent="0.25">
      <c r="A127" s="107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75" x14ac:dyDescent="0.25">
      <c r="A128" s="107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75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75" x14ac:dyDescent="0.25">
      <c r="A130" s="107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75" x14ac:dyDescent="0.25">
      <c r="A131" s="107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75" x14ac:dyDescent="0.25">
      <c r="A132" s="107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75" x14ac:dyDescent="0.25">
      <c r="A133" s="107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75" x14ac:dyDescent="0.25">
      <c r="A134" s="107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75" x14ac:dyDescent="0.25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75" x14ac:dyDescent="0.25">
      <c r="A136" s="107"/>
      <c r="B136" s="108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75" x14ac:dyDescent="0.25">
      <c r="A137" s="107"/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75" x14ac:dyDescent="0.25">
      <c r="A138" s="107"/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75" x14ac:dyDescent="0.25">
      <c r="A139" s="107"/>
      <c r="B139" s="108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75" x14ac:dyDescent="0.25">
      <c r="A140" s="107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75" x14ac:dyDescent="0.25">
      <c r="A141" s="107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75" x14ac:dyDescent="0.25">
      <c r="A142" s="107"/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75" x14ac:dyDescent="0.25">
      <c r="A143" s="107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75" x14ac:dyDescent="0.25">
      <c r="A144" s="107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75" x14ac:dyDescent="0.25">
      <c r="A145" s="107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75" x14ac:dyDescent="0.25">
      <c r="A146" s="107"/>
      <c r="B146" s="108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75" x14ac:dyDescent="0.25">
      <c r="A147" s="107"/>
      <c r="B147" s="108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75" x14ac:dyDescent="0.25">
      <c r="A148" s="107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75" x14ac:dyDescent="0.25">
      <c r="A149" s="107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75" x14ac:dyDescent="0.25">
      <c r="A150" s="107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75" x14ac:dyDescent="0.25">
      <c r="A151" s="107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75" x14ac:dyDescent="0.25">
      <c r="A152" s="107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75" x14ac:dyDescent="0.25">
      <c r="A153" s="107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75" x14ac:dyDescent="0.25">
      <c r="A154" s="107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75" x14ac:dyDescent="0.25">
      <c r="A155" s="107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75" x14ac:dyDescent="0.25">
      <c r="A156" s="107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75" x14ac:dyDescent="0.25">
      <c r="A157" s="107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75" x14ac:dyDescent="0.25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75" x14ac:dyDescent="0.25">
      <c r="A159" s="107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75" x14ac:dyDescent="0.25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75" x14ac:dyDescent="0.25">
      <c r="A161" s="107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75" x14ac:dyDescent="0.25">
      <c r="A162" s="107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75" x14ac:dyDescent="0.25">
      <c r="A163" s="107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75" x14ac:dyDescent="0.25">
      <c r="A164" s="107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75" x14ac:dyDescent="0.25">
      <c r="A165" s="107"/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75" x14ac:dyDescent="0.25">
      <c r="A166" s="107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75" x14ac:dyDescent="0.25">
      <c r="A167" s="107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75" x14ac:dyDescent="0.25">
      <c r="A168" s="107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75" x14ac:dyDescent="0.25">
      <c r="A169" s="107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75" x14ac:dyDescent="0.25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75" x14ac:dyDescent="0.25">
      <c r="A171" s="107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75" x14ac:dyDescent="0.25">
      <c r="A172" s="107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75" x14ac:dyDescent="0.25">
      <c r="A173" s="107"/>
      <c r="B173" s="108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75" x14ac:dyDescent="0.25">
      <c r="A174" s="107"/>
      <c r="B174" s="108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75" x14ac:dyDescent="0.25">
      <c r="A175" s="107"/>
      <c r="B175" s="108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75" x14ac:dyDescent="0.25">
      <c r="A176" s="107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75" x14ac:dyDescent="0.25">
      <c r="A177" s="107"/>
      <c r="B177" s="108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75" x14ac:dyDescent="0.25">
      <c r="A178" s="107"/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75" x14ac:dyDescent="0.25">
      <c r="A179" s="107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75" x14ac:dyDescent="0.25">
      <c r="A180" s="107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75" x14ac:dyDescent="0.25">
      <c r="A181" s="107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75" x14ac:dyDescent="0.25">
      <c r="A182" s="107"/>
      <c r="B182" s="108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75" x14ac:dyDescent="0.25">
      <c r="A183" s="107"/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75" x14ac:dyDescent="0.25">
      <c r="A184" s="107"/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75" x14ac:dyDescent="0.25">
      <c r="A185" s="107"/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75" x14ac:dyDescent="0.25">
      <c r="A186" s="107"/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75" x14ac:dyDescent="0.25">
      <c r="A187" s="107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75" x14ac:dyDescent="0.25">
      <c r="A188" s="107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75" x14ac:dyDescent="0.25">
      <c r="A189" s="107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75" x14ac:dyDescent="0.25">
      <c r="A190" s="107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75" x14ac:dyDescent="0.25">
      <c r="A191" s="107"/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75" x14ac:dyDescent="0.25">
      <c r="A192" s="107"/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75" x14ac:dyDescent="0.25">
      <c r="A193" s="107"/>
      <c r="B193" s="108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75" x14ac:dyDescent="0.25">
      <c r="A194" s="107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75" x14ac:dyDescent="0.25">
      <c r="A195" s="107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75" x14ac:dyDescent="0.2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75" x14ac:dyDescent="0.25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75" x14ac:dyDescent="0.25">
      <c r="A198" s="107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75" x14ac:dyDescent="0.25">
      <c r="A199" s="107"/>
      <c r="B199" s="108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75" x14ac:dyDescent="0.25">
      <c r="A200" s="107"/>
      <c r="B200" s="108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75" x14ac:dyDescent="0.25">
      <c r="A201" s="107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75" x14ac:dyDescent="0.25">
      <c r="A202" s="107"/>
      <c r="B202" s="108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75" x14ac:dyDescent="0.25">
      <c r="A203" s="107"/>
      <c r="B203" s="108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75" x14ac:dyDescent="0.25">
      <c r="A204" s="107"/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75" x14ac:dyDescent="0.25">
      <c r="A205" s="107"/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75" x14ac:dyDescent="0.25">
      <c r="A206" s="107"/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75" x14ac:dyDescent="0.25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75" x14ac:dyDescent="0.25">
      <c r="A208" s="107"/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75" x14ac:dyDescent="0.25">
      <c r="A209" s="107"/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75" x14ac:dyDescent="0.25">
      <c r="A210" s="107"/>
      <c r="B210" s="108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75" x14ac:dyDescent="0.25">
      <c r="A211" s="107"/>
      <c r="B211" s="108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75" x14ac:dyDescent="0.25">
      <c r="A212" s="107"/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75" x14ac:dyDescent="0.25">
      <c r="A213" s="107"/>
      <c r="B213" s="108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75" x14ac:dyDescent="0.25">
      <c r="A214" s="107"/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75" x14ac:dyDescent="0.25">
      <c r="A215" s="107"/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75" x14ac:dyDescent="0.25">
      <c r="A216" s="107"/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75" x14ac:dyDescent="0.25">
      <c r="A217" s="107"/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75" x14ac:dyDescent="0.25">
      <c r="A218" s="107"/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75" x14ac:dyDescent="0.25">
      <c r="A219" s="107"/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75" x14ac:dyDescent="0.25">
      <c r="A220" s="107"/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75" x14ac:dyDescent="0.25">
      <c r="A221" s="107"/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75" x14ac:dyDescent="0.25">
      <c r="A222" s="107"/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75" x14ac:dyDescent="0.25">
      <c r="A223" s="107"/>
      <c r="B223" s="108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75" x14ac:dyDescent="0.25">
      <c r="A224" s="107"/>
      <c r="B224" s="108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75" x14ac:dyDescent="0.25">
      <c r="A225" s="107"/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75" x14ac:dyDescent="0.25">
      <c r="A226" s="107"/>
      <c r="B226" s="108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75" x14ac:dyDescent="0.25">
      <c r="A227" s="107"/>
      <c r="B227" s="108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75" x14ac:dyDescent="0.25">
      <c r="A228" s="107"/>
      <c r="B228" s="108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75" x14ac:dyDescent="0.25">
      <c r="A229" s="107"/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75" x14ac:dyDescent="0.25">
      <c r="A230" s="107"/>
      <c r="B230" s="108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75" x14ac:dyDescent="0.25">
      <c r="A231" s="107"/>
      <c r="B231" s="108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75" x14ac:dyDescent="0.25">
      <c r="A232" s="107"/>
      <c r="B232" s="108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75" x14ac:dyDescent="0.25">
      <c r="A233" s="107"/>
      <c r="B233" s="108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75" x14ac:dyDescent="0.25">
      <c r="A234" s="107"/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75" x14ac:dyDescent="0.25">
      <c r="A235" s="107"/>
      <c r="B235" s="108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75" x14ac:dyDescent="0.25">
      <c r="A236" s="107"/>
      <c r="B236" s="108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75" x14ac:dyDescent="0.25">
      <c r="A237" s="107"/>
      <c r="B237" s="108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75" x14ac:dyDescent="0.25">
      <c r="A238" s="107"/>
      <c r="B238" s="108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75" x14ac:dyDescent="0.25">
      <c r="A239" s="107"/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75" x14ac:dyDescent="0.25">
      <c r="A240" s="107"/>
      <c r="B240" s="108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75" x14ac:dyDescent="0.25">
      <c r="A241" s="107"/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75" x14ac:dyDescent="0.25">
      <c r="A242" s="107"/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75" x14ac:dyDescent="0.25">
      <c r="A243" s="107"/>
      <c r="B243" s="108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75" x14ac:dyDescent="0.25">
      <c r="A244" s="107"/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75" x14ac:dyDescent="0.25">
      <c r="A245" s="107"/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75" x14ac:dyDescent="0.25">
      <c r="A246" s="107"/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75" x14ac:dyDescent="0.25">
      <c r="A247" s="107"/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75" x14ac:dyDescent="0.25">
      <c r="A248" s="107"/>
      <c r="B248" s="108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75" x14ac:dyDescent="0.25">
      <c r="A249" s="107"/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75" x14ac:dyDescent="0.25">
      <c r="A250" s="107"/>
      <c r="B250" s="108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75" x14ac:dyDescent="0.25">
      <c r="A251" s="2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108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75" x14ac:dyDescent="0.25">
      <c r="A252" s="2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108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75" x14ac:dyDescent="0.25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108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75" x14ac:dyDescent="0.25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108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75" x14ac:dyDescent="0.25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108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75" x14ac:dyDescent="0.25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108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75" x14ac:dyDescent="0.25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108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75" x14ac:dyDescent="0.25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108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75" x14ac:dyDescent="0.25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108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75" x14ac:dyDescent="0.25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108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75" x14ac:dyDescent="0.25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108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75" x14ac:dyDescent="0.25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108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75" x14ac:dyDescent="0.25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108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75" x14ac:dyDescent="0.25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108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75" x14ac:dyDescent="0.25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108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75" x14ac:dyDescent="0.25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108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75" x14ac:dyDescent="0.25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108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75" x14ac:dyDescent="0.25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108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75" x14ac:dyDescent="0.25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108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75" x14ac:dyDescent="0.25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108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75" x14ac:dyDescent="0.25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108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75" x14ac:dyDescent="0.25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108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75" x14ac:dyDescent="0.25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108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75" x14ac:dyDescent="0.25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108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75" x14ac:dyDescent="0.25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108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75" x14ac:dyDescent="0.25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108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75" x14ac:dyDescent="0.25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108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75" x14ac:dyDescent="0.25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108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75" x14ac:dyDescent="0.25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108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75" x14ac:dyDescent="0.25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108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75" x14ac:dyDescent="0.25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108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75" x14ac:dyDescent="0.25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108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75" x14ac:dyDescent="0.25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108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75" x14ac:dyDescent="0.25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108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75" x14ac:dyDescent="0.25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108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75" x14ac:dyDescent="0.25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108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75" x14ac:dyDescent="0.25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108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75" x14ac:dyDescent="0.25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108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75" x14ac:dyDescent="0.25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108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75" x14ac:dyDescent="0.25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108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75" x14ac:dyDescent="0.25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108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75" x14ac:dyDescent="0.25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108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75" x14ac:dyDescent="0.25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108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75" x14ac:dyDescent="0.25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108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75" x14ac:dyDescent="0.25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108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75" x14ac:dyDescent="0.25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108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75" x14ac:dyDescent="0.25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108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75" x14ac:dyDescent="0.25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108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75" x14ac:dyDescent="0.25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108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75" x14ac:dyDescent="0.25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108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75" x14ac:dyDescent="0.25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108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75" x14ac:dyDescent="0.25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108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75" x14ac:dyDescent="0.25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108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75" x14ac:dyDescent="0.25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108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75" x14ac:dyDescent="0.25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108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75" x14ac:dyDescent="0.25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108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75" x14ac:dyDescent="0.25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108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75" x14ac:dyDescent="0.25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108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75" x14ac:dyDescent="0.25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108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75" x14ac:dyDescent="0.25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108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75" x14ac:dyDescent="0.25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108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75" x14ac:dyDescent="0.25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108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75" x14ac:dyDescent="0.25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108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75" x14ac:dyDescent="0.25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108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75" x14ac:dyDescent="0.25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108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75" x14ac:dyDescent="0.25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108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75" x14ac:dyDescent="0.25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108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75" x14ac:dyDescent="0.25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108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75" x14ac:dyDescent="0.25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75" x14ac:dyDescent="0.25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75" x14ac:dyDescent="0.25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75" x14ac:dyDescent="0.25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75" x14ac:dyDescent="0.25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75" x14ac:dyDescent="0.25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75" x14ac:dyDescent="0.25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75" x14ac:dyDescent="0.25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75" x14ac:dyDescent="0.25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75" x14ac:dyDescent="0.25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75" x14ac:dyDescent="0.25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75" x14ac:dyDescent="0.25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75" x14ac:dyDescent="0.25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75" x14ac:dyDescent="0.25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75" x14ac:dyDescent="0.25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75" x14ac:dyDescent="0.25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75" x14ac:dyDescent="0.25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75" x14ac:dyDescent="0.25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75" x14ac:dyDescent="0.25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75" x14ac:dyDescent="0.25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75" x14ac:dyDescent="0.25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75" x14ac:dyDescent="0.25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75" x14ac:dyDescent="0.25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75" x14ac:dyDescent="0.25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75" x14ac:dyDescent="0.25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75" x14ac:dyDescent="0.25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75" x14ac:dyDescent="0.25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75" x14ac:dyDescent="0.25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75" x14ac:dyDescent="0.25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75" x14ac:dyDescent="0.25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75" x14ac:dyDescent="0.25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75" x14ac:dyDescent="0.25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75" x14ac:dyDescent="0.25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75" x14ac:dyDescent="0.25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75" x14ac:dyDescent="0.25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75" x14ac:dyDescent="0.25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75" x14ac:dyDescent="0.25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75" x14ac:dyDescent="0.25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75" x14ac:dyDescent="0.25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75" x14ac:dyDescent="0.25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75" x14ac:dyDescent="0.25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75" x14ac:dyDescent="0.25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75" x14ac:dyDescent="0.25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75" x14ac:dyDescent="0.25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75" x14ac:dyDescent="0.25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75" x14ac:dyDescent="0.25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75" x14ac:dyDescent="0.25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75" x14ac:dyDescent="0.25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75" x14ac:dyDescent="0.25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75" x14ac:dyDescent="0.25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75" x14ac:dyDescent="0.25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75" x14ac:dyDescent="0.25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75" x14ac:dyDescent="0.25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75" x14ac:dyDescent="0.25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75" x14ac:dyDescent="0.25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75" x14ac:dyDescent="0.25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75" x14ac:dyDescent="0.25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75" x14ac:dyDescent="0.25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75" x14ac:dyDescent="0.25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75" x14ac:dyDescent="0.25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75" x14ac:dyDescent="0.25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75" x14ac:dyDescent="0.25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75" x14ac:dyDescent="0.25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75" x14ac:dyDescent="0.25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75" x14ac:dyDescent="0.25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75" x14ac:dyDescent="0.25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75" x14ac:dyDescent="0.25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75" x14ac:dyDescent="0.25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75" x14ac:dyDescent="0.25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75" x14ac:dyDescent="0.25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75" x14ac:dyDescent="0.25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75" x14ac:dyDescent="0.25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75" x14ac:dyDescent="0.25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75" x14ac:dyDescent="0.25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75" x14ac:dyDescent="0.25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75" x14ac:dyDescent="0.25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75" x14ac:dyDescent="0.25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75" x14ac:dyDescent="0.25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75" x14ac:dyDescent="0.25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75" x14ac:dyDescent="0.25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75" x14ac:dyDescent="0.25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75" x14ac:dyDescent="0.25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75" x14ac:dyDescent="0.25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75" x14ac:dyDescent="0.25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75" x14ac:dyDescent="0.25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75" x14ac:dyDescent="0.25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75" x14ac:dyDescent="0.25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75" x14ac:dyDescent="0.25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75" x14ac:dyDescent="0.25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75" x14ac:dyDescent="0.25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75" x14ac:dyDescent="0.25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75" x14ac:dyDescent="0.25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75" x14ac:dyDescent="0.25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75" x14ac:dyDescent="0.25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75" x14ac:dyDescent="0.25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75" x14ac:dyDescent="0.25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75" x14ac:dyDescent="0.25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75" x14ac:dyDescent="0.25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75" x14ac:dyDescent="0.25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75" x14ac:dyDescent="0.25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75" x14ac:dyDescent="0.25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</sheetData>
  <sheetProtection selectLockedCells="1"/>
  <protectedRanges>
    <protectedRange sqref="D4:D6 E7 H2:H3 I5:I6 F12:F14 I12:I14 F21 K22:K23 B27:J27 G39 B42:H42 C53:F53 I53:K53 H37 D18:D22 K18:K20 C9 C16 G19:G20 D15 K15:K16 K45:K47 B43:F47 B8:B11 E8:K11 C8:D8 C10:D11 C28:J34" name="All Editable Fields" securityDescriptor="O:WDG:WDD:(A;;CC;;;WD)"/>
  </protectedRanges>
  <mergeCells count="45">
    <mergeCell ref="D6:F6"/>
    <mergeCell ref="D7:F7"/>
    <mergeCell ref="D18:E18"/>
    <mergeCell ref="D5:F5"/>
    <mergeCell ref="B2:G2"/>
    <mergeCell ref="B3:K3"/>
    <mergeCell ref="G18:H18"/>
    <mergeCell ref="D16:E16"/>
    <mergeCell ref="H2:K2"/>
    <mergeCell ref="I17:I19"/>
    <mergeCell ref="H57:I57"/>
    <mergeCell ref="B56:B57"/>
    <mergeCell ref="B54:B55"/>
    <mergeCell ref="G47:H47"/>
    <mergeCell ref="I53:K53"/>
    <mergeCell ref="F56:G56"/>
    <mergeCell ref="J54:K54"/>
    <mergeCell ref="J56:K56"/>
    <mergeCell ref="F55:G55"/>
    <mergeCell ref="H56:I56"/>
    <mergeCell ref="H55:I55"/>
    <mergeCell ref="F54:I54"/>
    <mergeCell ref="D57:E57"/>
    <mergeCell ref="C56:E56"/>
    <mergeCell ref="G39:H39"/>
    <mergeCell ref="C53:F53"/>
    <mergeCell ref="G42:H42"/>
    <mergeCell ref="G46:H46"/>
    <mergeCell ref="G43:H43"/>
    <mergeCell ref="B1:I1"/>
    <mergeCell ref="C54:E54"/>
    <mergeCell ref="G44:H44"/>
    <mergeCell ref="G45:H45"/>
    <mergeCell ref="D4:F4"/>
    <mergeCell ref="B37:G38"/>
    <mergeCell ref="E15:J15"/>
    <mergeCell ref="E23:F23"/>
    <mergeCell ref="B36:G36"/>
    <mergeCell ref="I5:K5"/>
    <mergeCell ref="I6:K6"/>
    <mergeCell ref="I38:J38"/>
    <mergeCell ref="D8:J8"/>
    <mergeCell ref="C9:J9"/>
    <mergeCell ref="C10:J10"/>
    <mergeCell ref="I37:J37"/>
  </mergeCells>
  <phoneticPr fontId="25" type="noConversion"/>
  <dataValidations count="12">
    <dataValidation type="list" allowBlank="1" showInputMessage="1" showErrorMessage="1" prompt="please select X from drop down_x000a__x000a_" sqref="F16">
      <formula1>"X"</formula1>
    </dataValidation>
    <dataValidation type="list" allowBlank="1" showInputMessage="1" showErrorMessage="1" prompt="please select X from drop down" sqref="J18 G23">
      <formula1>"X"</formula1>
    </dataValidation>
    <dataValidation type="list" allowBlank="1" showInputMessage="1" showErrorMessage="1" prompt="please select X from drop down_x000a_" sqref="F26">
      <formula1>"X"</formula1>
    </dataValidation>
    <dataValidation type="custom" allowBlank="1" showInputMessage="1" showErrorMessage="1" sqref="M3">
      <formula1>"X"</formula1>
    </dataValidation>
    <dataValidation type="list" allowBlank="1" showInputMessage="1" showErrorMessage="1" prompt="Please select X from the drop down" sqref="K11">
      <formula1>"X"</formula1>
    </dataValidation>
    <dataValidation allowBlank="1" showInputMessage="1" showErrorMessage="1" prompt="Enter $ value" sqref="K18 C15:C16"/>
    <dataValidation allowBlank="1" showInputMessage="1" showErrorMessage="1" prompt="Enter airport origin city " sqref="D18:E18"/>
    <dataValidation allowBlank="1" showInputMessage="1" showErrorMessage="1" prompt="Enter airport destination city" sqref="G18:H18"/>
    <dataValidation allowBlank="1" showInputMessage="1" showErrorMessage="1" prompt="Enter beginning odometer reading" sqref="D21"/>
    <dataValidation allowBlank="1" showInputMessage="1" showErrorMessage="1" prompt="Enter ending odometer reading" sqref="F21"/>
    <dataValidation allowBlank="1" showInputMessage="1" showErrorMessage="1" prompt="Enter $ value here_x000a_" sqref="D23"/>
    <dataValidation allowBlank="1" showInputMessage="1" showErrorMessage="1" prompt="Enter $ value here" sqref="D22"/>
  </dataValidations>
  <printOptions horizontalCentered="1" verticalCentered="1"/>
  <pageMargins left="0.18" right="0.21" top="0.24" bottom="0.05" header="0.15" footer="0"/>
  <pageSetup scale="81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Barattini, Amee</cp:lastModifiedBy>
  <cp:lastPrinted>2012-07-20T13:39:31Z</cp:lastPrinted>
  <dcterms:created xsi:type="dcterms:W3CDTF">2006-12-05T14:27:26Z</dcterms:created>
  <dcterms:modified xsi:type="dcterms:W3CDTF">2018-07-16T16:50:03Z</dcterms:modified>
</cp:coreProperties>
</file>